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930" windowHeight="13980"/>
  </bookViews>
  <sheets>
    <sheet name="第一号第一様式" sheetId="1" r:id="rId1"/>
  </sheets>
  <calcPr calcId="145621" calcMode="manual"/>
</workbook>
</file>

<file path=xl/calcChain.xml><?xml version="1.0" encoding="utf-8"?>
<calcChain xmlns="http://schemas.openxmlformats.org/spreadsheetml/2006/main">
  <c r="G56" i="1" l="1"/>
  <c r="G53" i="1"/>
  <c r="F51" i="1"/>
  <c r="E51" i="1"/>
  <c r="G51" i="1" s="1"/>
  <c r="G50" i="1"/>
  <c r="G49" i="1"/>
  <c r="G48" i="1"/>
  <c r="G47" i="1"/>
  <c r="G46" i="1"/>
  <c r="G45" i="1"/>
  <c r="F44" i="1"/>
  <c r="F52" i="1" s="1"/>
  <c r="E44" i="1"/>
  <c r="E52" i="1" s="1"/>
  <c r="G52" i="1" s="1"/>
  <c r="G43" i="1"/>
  <c r="G42" i="1"/>
  <c r="G41" i="1"/>
  <c r="G40" i="1"/>
  <c r="G39" i="1"/>
  <c r="G38" i="1"/>
  <c r="G37" i="1"/>
  <c r="F36" i="1"/>
  <c r="F35" i="1"/>
  <c r="E35" i="1"/>
  <c r="G35" i="1" s="1"/>
  <c r="G34" i="1"/>
  <c r="G33" i="1"/>
  <c r="G32" i="1"/>
  <c r="G31" i="1"/>
  <c r="G30" i="1"/>
  <c r="F29" i="1"/>
  <c r="E29" i="1"/>
  <c r="E36" i="1" s="1"/>
  <c r="G36" i="1" s="1"/>
  <c r="G28" i="1"/>
  <c r="G27" i="1"/>
  <c r="G26" i="1"/>
  <c r="G25" i="1"/>
  <c r="G24" i="1"/>
  <c r="E23" i="1"/>
  <c r="F22" i="1"/>
  <c r="E22" i="1"/>
  <c r="G22" i="1" s="1"/>
  <c r="G21" i="1"/>
  <c r="G20" i="1"/>
  <c r="G19" i="1"/>
  <c r="G18" i="1"/>
  <c r="G17" i="1"/>
  <c r="G16" i="1"/>
  <c r="G15" i="1"/>
  <c r="F14" i="1"/>
  <c r="F23" i="1" s="1"/>
  <c r="F55" i="1" s="1"/>
  <c r="F57" i="1" s="1"/>
  <c r="E14" i="1"/>
  <c r="G14" i="1" s="1"/>
  <c r="G13" i="1"/>
  <c r="G12" i="1"/>
  <c r="G11" i="1"/>
  <c r="G10" i="1"/>
  <c r="G9" i="1"/>
  <c r="G8" i="1"/>
  <c r="E55" i="1" l="1"/>
  <c r="G23" i="1"/>
  <c r="G29" i="1"/>
  <c r="G44" i="1"/>
  <c r="E57" i="1" l="1"/>
  <c r="G57" i="1" s="1"/>
  <c r="G55" i="1"/>
</calcChain>
</file>

<file path=xl/sharedStrings.xml><?xml version="1.0" encoding="utf-8"?>
<sst xmlns="http://schemas.openxmlformats.org/spreadsheetml/2006/main" count="67" uniqueCount="63">
  <si>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</si>
  <si>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</si>
  <si>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（自）平成29年4月1日  （至）平成30年3月31日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</si>
  <si>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</si>
  <si>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</si>
  <si>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</si>
  <si>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</si>
  <si>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</si>
  <si>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</si>
  <si>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</si>
  <si>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</si>
  <si>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介護保険事業収入</t>
  </si>
  <si>
    <t>借入金利息補助金収入</t>
  </si>
  <si>
    <t>経常経費寄附金収入</t>
  </si>
  <si>
    <t>受取利息配当金収入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</si>
  <si>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</si>
  <si>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</si>
  <si>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</si>
  <si>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</si>
  <si>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</si>
  <si>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</si>
  <si>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</si>
  <si>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利用者負担軽減額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</si>
  <si>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</si>
  <si>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</si>
  <si>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</si>
  <si>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</si>
  <si>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</si>
  <si>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</si>
  <si>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</si>
  <si>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</si>
  <si>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</si>
  <si>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</si>
  <si>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</si>
  <si>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</si>
  <si>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</si>
  <si>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</si>
  <si>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</si>
  <si>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</si>
  <si>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</si>
  <si>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</si>
  <si>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</si>
  <si>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</si>
  <si>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</si>
  <si>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</si>
  <si>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役員等長期借入金収入</t>
  </si>
  <si>
    <t>長期貸付金回収収入</t>
  </si>
  <si>
    <t>投資有価証券売却収入</t>
  </si>
  <si>
    <t>積立資産取崩収入</t>
  </si>
  <si>
    <t>その他の活動による収入</t>
  </si>
  <si>
    <t>その他の活動収入計（７）</t>
  </si>
  <si>
    <t>長期運営資金借入金元金償還支出</t>
  </si>
  <si>
    <t>役員等長期借入金元金償還支出</t>
  </si>
  <si>
    <t>長期貸付金支出</t>
  </si>
  <si>
    <t>投資有価証券取得支出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</si>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</sst>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vertical="center" textRotation="255"/>
    </xf>
    <xf numFmtId="0" fontId="7" fillId="0" borderId="2" xfId="2" applyFont="1" applyFill="1" applyBorder="1" applyAlignment="1">
      <alignment vertical="center" shrinkToFit="1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176" fontId="9" fillId="0" borderId="2" xfId="2" applyNumberFormat="1" applyFont="1" applyFill="1" applyBorder="1" applyAlignment="1" applyProtection="1">
      <alignment vertical="center" shrinkToFit="1"/>
      <protection locked="0"/>
    </xf>
    <xf numFmtId="0" fontId="7" fillId="0" borderId="3" xfId="2" applyFont="1" applyFill="1" applyBorder="1" applyAlignment="1">
      <alignment vertical="center" textRotation="255"/>
    </xf>
    <xf numFmtId="0" fontId="7" fillId="0" borderId="3" xfId="2" applyFont="1" applyFill="1" applyBorder="1" applyAlignment="1">
      <alignment vertical="center" shrinkToFit="1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2" applyFont="1" applyFill="1" applyBorder="1" applyAlignment="1">
      <alignment vertical="center" textRotation="255"/>
    </xf>
    <xf numFmtId="0" fontId="7" fillId="0" borderId="1" xfId="2" applyFont="1" applyFill="1" applyBorder="1" applyAlignment="1">
      <alignment vertical="center" shrinkToFit="1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Font="1" applyFill="1" applyBorder="1" applyAlignment="1">
      <alignment vertical="center"/>
    </xf>
    <xf numFmtId="0" fontId="7" fillId="0" borderId="3" xfId="2" applyFont="1" applyFill="1" applyBorder="1" applyAlignment="1">
      <alignment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1" xfId="2" applyFont="1" applyFill="1" applyBorder="1" applyAlignment="1">
      <alignment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0" fontId="7" fillId="0" borderId="8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 applyAlignment="1">
      <alignment vertical="center" shrinkToFit="1"/>
    </xf>
    <xf numFmtId="176" fontId="9" fillId="0" borderId="10" xfId="2" applyNumberFormat="1" applyFont="1" applyFill="1" applyBorder="1" applyAlignment="1" applyProtection="1">
      <alignment vertical="center" shrinkToFit="1"/>
      <protection locked="0"/>
    </xf>
    <xf numFmtId="0" fontId="7" fillId="0" borderId="11" xfId="2" applyFont="1" applyFill="1" applyBorder="1" applyAlignment="1">
      <alignment vertical="center" textRotation="255"/>
    </xf>
    <xf numFmtId="0" fontId="7" fillId="0" borderId="12" xfId="2" applyFont="1" applyFill="1" applyBorder="1" applyAlignment="1">
      <alignment vertical="center"/>
    </xf>
    <xf numFmtId="0" fontId="7" fillId="0" borderId="13" xfId="2" applyFont="1" applyFill="1" applyBorder="1" applyAlignment="1">
      <alignment vertical="center" shrinkToFit="1"/>
    </xf>
    <xf numFmtId="176" fontId="9" fillId="0" borderId="4" xfId="2" applyNumberFormat="1" applyFon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7"/>
  <sheetViews>
    <sheetView showGridLines="0" tabSelected="1" workbookViewId="0"/>
  </sheetViews>
  <sheetFormatPr defaultRowHeight="13.5"/>
  <cols>
    <col min="1" max="3" width="2.875" customWidth="1"/>
    <col min="4" max="4" width="51.125" customWidth="1"/>
    <col min="5" max="8" width="20.7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1">
      <c r="B2" s="2"/>
      <c r="C2" s="2"/>
      <c r="D2" s="2"/>
      <c r="E2" s="3"/>
      <c r="F2" s="3"/>
      <c r="G2" s="4"/>
      <c r="H2" s="4" t="s">
        <v>0</v>
      </c>
    </row>
    <row r="3" spans="2:8" ht="21">
      <c r="B3" s="5" t="s">
        <v>1</v>
      </c>
      <c r="C3" s="5"/>
      <c r="D3" s="5"/>
      <c r="E3" s="5"/>
      <c r="F3" s="5"/>
      <c r="G3" s="5"/>
      <c r="H3" s="5"/>
    </row>
    <row r="4" spans="2:8" ht="21">
      <c r="B4" s="2"/>
      <c r="C4" s="2"/>
      <c r="D4" s="2"/>
      <c r="E4" s="2"/>
      <c r="F4" s="2"/>
      <c r="G4" s="3"/>
      <c r="H4" s="3"/>
    </row>
    <row r="5" spans="2:8" ht="21">
      <c r="B5" s="6" t="s">
        <v>2</v>
      </c>
      <c r="C5" s="6"/>
      <c r="D5" s="6"/>
      <c r="E5" s="6"/>
      <c r="F5" s="6"/>
      <c r="G5" s="6"/>
      <c r="H5" s="6"/>
    </row>
    <row r="6" spans="2:8" ht="15.75">
      <c r="B6" s="7"/>
      <c r="C6" s="7"/>
      <c r="D6" s="7"/>
      <c r="E6" s="7"/>
      <c r="F6" s="3"/>
      <c r="G6" s="3"/>
      <c r="H6" s="7" t="s">
        <v>3</v>
      </c>
    </row>
    <row r="7" spans="2:8" ht="14.25">
      <c r="B7" s="8" t="s">
        <v>4</v>
      </c>
      <c r="C7" s="8"/>
      <c r="D7" s="8"/>
      <c r="E7" s="9" t="s">
        <v>5</v>
      </c>
      <c r="F7" s="9" t="s">
        <v>6</v>
      </c>
      <c r="G7" s="9" t="s">
        <v>7</v>
      </c>
      <c r="H7" s="9" t="s">
        <v>8</v>
      </c>
    </row>
    <row r="8" spans="2:8" ht="14.25">
      <c r="B8" s="10" t="s">
        <v>9</v>
      </c>
      <c r="C8" s="10" t="s">
        <v>10</v>
      </c>
      <c r="D8" s="11" t="s">
        <v>11</v>
      </c>
      <c r="E8" s="12">
        <v>323013190</v>
      </c>
      <c r="F8" s="13">
        <v>323026184</v>
      </c>
      <c r="G8" s="13">
        <f>E8-F8</f>
        <v>-12994</v>
      </c>
      <c r="H8" s="13"/>
    </row>
    <row r="9" spans="2:8" ht="14.25">
      <c r="B9" s="14"/>
      <c r="C9" s="14"/>
      <c r="D9" s="15" t="s">
        <v>12</v>
      </c>
      <c r="E9" s="16">
        <v>0</v>
      </c>
      <c r="F9" s="17">
        <v>0</v>
      </c>
      <c r="G9" s="17">
        <f t="shared" ref="G9:G57" si="0">E9-F9</f>
        <v>0</v>
      </c>
      <c r="H9" s="17"/>
    </row>
    <row r="10" spans="2:8" ht="14.25">
      <c r="B10" s="14"/>
      <c r="C10" s="14"/>
      <c r="D10" s="15" t="s">
        <v>13</v>
      </c>
      <c r="E10" s="16">
        <v>1827484</v>
      </c>
      <c r="F10" s="17">
        <v>1857484</v>
      </c>
      <c r="G10" s="17">
        <f t="shared" si="0"/>
        <v>-30000</v>
      </c>
      <c r="H10" s="17"/>
    </row>
    <row r="11" spans="2:8" ht="14.25">
      <c r="B11" s="14"/>
      <c r="C11" s="14"/>
      <c r="D11" s="15" t="s">
        <v>14</v>
      </c>
      <c r="E11" s="16">
        <v>356078</v>
      </c>
      <c r="F11" s="17">
        <v>346649</v>
      </c>
      <c r="G11" s="17">
        <f t="shared" si="0"/>
        <v>9429</v>
      </c>
      <c r="H11" s="17"/>
    </row>
    <row r="12" spans="2:8" ht="14.25">
      <c r="B12" s="14"/>
      <c r="C12" s="14"/>
      <c r="D12" s="15" t="s">
        <v>15</v>
      </c>
      <c r="E12" s="16">
        <v>2189944</v>
      </c>
      <c r="F12" s="17">
        <v>2156026</v>
      </c>
      <c r="G12" s="17">
        <f t="shared" si="0"/>
        <v>33918</v>
      </c>
      <c r="H12" s="17"/>
    </row>
    <row r="13" spans="2:8" ht="14.25">
      <c r="B13" s="14"/>
      <c r="C13" s="14"/>
      <c r="D13" s="15" t="s">
        <v>16</v>
      </c>
      <c r="E13" s="18">
        <v>0</v>
      </c>
      <c r="F13" s="17">
        <v>0</v>
      </c>
      <c r="G13" s="17">
        <f t="shared" si="0"/>
        <v>0</v>
      </c>
      <c r="H13" s="17"/>
    </row>
    <row r="14" spans="2:8" ht="14.25">
      <c r="B14" s="14"/>
      <c r="C14" s="19"/>
      <c r="D14" s="20" t="s">
        <v>17</v>
      </c>
      <c r="E14" s="21">
        <f>+E8+E9+E10+E11+E12+E13</f>
        <v>327386696</v>
      </c>
      <c r="F14" s="22">
        <f>+F8+F9+F10+F11+F12+F13</f>
        <v>327386343</v>
      </c>
      <c r="G14" s="22">
        <f t="shared" si="0"/>
        <v>353</v>
      </c>
      <c r="H14" s="22"/>
    </row>
    <row r="15" spans="2:8" ht="14.25">
      <c r="B15" s="14"/>
      <c r="C15" s="10" t="s">
        <v>18</v>
      </c>
      <c r="D15" s="15" t="s">
        <v>19</v>
      </c>
      <c r="E15" s="12">
        <v>219000645</v>
      </c>
      <c r="F15" s="17">
        <v>214673267</v>
      </c>
      <c r="G15" s="17">
        <f t="shared" si="0"/>
        <v>4327378</v>
      </c>
      <c r="H15" s="17"/>
    </row>
    <row r="16" spans="2:8" ht="14.25">
      <c r="B16" s="14"/>
      <c r="C16" s="14"/>
      <c r="D16" s="15" t="s">
        <v>20</v>
      </c>
      <c r="E16" s="16">
        <v>39261099</v>
      </c>
      <c r="F16" s="17">
        <v>37333921</v>
      </c>
      <c r="G16" s="17">
        <f t="shared" si="0"/>
        <v>1927178</v>
      </c>
      <c r="H16" s="17"/>
    </row>
    <row r="17" spans="2:8" ht="14.25">
      <c r="B17" s="14"/>
      <c r="C17" s="14"/>
      <c r="D17" s="15" t="s">
        <v>21</v>
      </c>
      <c r="E17" s="16">
        <v>19421412</v>
      </c>
      <c r="F17" s="17">
        <v>17312415</v>
      </c>
      <c r="G17" s="17">
        <f t="shared" si="0"/>
        <v>2108997</v>
      </c>
      <c r="H17" s="17"/>
    </row>
    <row r="18" spans="2:8" ht="14.25">
      <c r="B18" s="14"/>
      <c r="C18" s="14"/>
      <c r="D18" s="15" t="s">
        <v>22</v>
      </c>
      <c r="E18" s="16">
        <v>124000</v>
      </c>
      <c r="F18" s="17">
        <v>122925</v>
      </c>
      <c r="G18" s="17">
        <f t="shared" si="0"/>
        <v>1075</v>
      </c>
      <c r="H18" s="17"/>
    </row>
    <row r="19" spans="2:8" ht="14.25">
      <c r="B19" s="14"/>
      <c r="C19" s="14"/>
      <c r="D19" s="15" t="s">
        <v>23</v>
      </c>
      <c r="E19" s="16">
        <v>972397</v>
      </c>
      <c r="F19" s="17">
        <v>972397</v>
      </c>
      <c r="G19" s="17">
        <f t="shared" si="0"/>
        <v>0</v>
      </c>
      <c r="H19" s="17"/>
    </row>
    <row r="20" spans="2:8" ht="14.25">
      <c r="B20" s="14"/>
      <c r="C20" s="14"/>
      <c r="D20" s="15" t="s">
        <v>24</v>
      </c>
      <c r="E20" s="16">
        <v>1940100</v>
      </c>
      <c r="F20" s="17">
        <v>1891621</v>
      </c>
      <c r="G20" s="17">
        <f t="shared" si="0"/>
        <v>48479</v>
      </c>
      <c r="H20" s="17"/>
    </row>
    <row r="21" spans="2:8" ht="14.25">
      <c r="B21" s="14"/>
      <c r="C21" s="14"/>
      <c r="D21" s="15" t="s">
        <v>25</v>
      </c>
      <c r="E21" s="18">
        <v>0</v>
      </c>
      <c r="F21" s="17">
        <v>0</v>
      </c>
      <c r="G21" s="17">
        <f t="shared" si="0"/>
        <v>0</v>
      </c>
      <c r="H21" s="17"/>
    </row>
    <row r="22" spans="2:8" ht="14.25">
      <c r="B22" s="14"/>
      <c r="C22" s="19"/>
      <c r="D22" s="20" t="s">
        <v>26</v>
      </c>
      <c r="E22" s="21">
        <f>+E15+E16+E17+E18+E19+E20+E21</f>
        <v>280719653</v>
      </c>
      <c r="F22" s="22">
        <f>+F15+F16+F17+F18+F19+F20+F21</f>
        <v>272306546</v>
      </c>
      <c r="G22" s="22">
        <f t="shared" si="0"/>
        <v>8413107</v>
      </c>
      <c r="H22" s="22"/>
    </row>
    <row r="23" spans="2:8" ht="14.25">
      <c r="B23" s="19"/>
      <c r="C23" s="23" t="s">
        <v>27</v>
      </c>
      <c r="D23" s="24"/>
      <c r="E23" s="21">
        <f xml:space="preserve"> +E14 - E22</f>
        <v>46667043</v>
      </c>
      <c r="F23" s="25">
        <f xml:space="preserve"> +F14 - F22</f>
        <v>55079797</v>
      </c>
      <c r="G23" s="25">
        <f t="shared" si="0"/>
        <v>-8412754</v>
      </c>
      <c r="H23" s="25"/>
    </row>
    <row r="24" spans="2:8" ht="14.25">
      <c r="B24" s="10" t="s">
        <v>28</v>
      </c>
      <c r="C24" s="10" t="s">
        <v>10</v>
      </c>
      <c r="D24" s="15" t="s">
        <v>29</v>
      </c>
      <c r="E24" s="12">
        <v>0</v>
      </c>
      <c r="F24" s="17">
        <v>0</v>
      </c>
      <c r="G24" s="17">
        <f t="shared" si="0"/>
        <v>0</v>
      </c>
      <c r="H24" s="17"/>
    </row>
    <row r="25" spans="2:8" ht="14.25">
      <c r="B25" s="14"/>
      <c r="C25" s="14"/>
      <c r="D25" s="15" t="s">
        <v>30</v>
      </c>
      <c r="E25" s="16">
        <v>0</v>
      </c>
      <c r="F25" s="17">
        <v>0</v>
      </c>
      <c r="G25" s="17">
        <f t="shared" si="0"/>
        <v>0</v>
      </c>
      <c r="H25" s="17"/>
    </row>
    <row r="26" spans="2:8" ht="14.25">
      <c r="B26" s="14"/>
      <c r="C26" s="14"/>
      <c r="D26" s="15" t="s">
        <v>31</v>
      </c>
      <c r="E26" s="16">
        <v>0</v>
      </c>
      <c r="F26" s="17">
        <v>0</v>
      </c>
      <c r="G26" s="17">
        <f t="shared" si="0"/>
        <v>0</v>
      </c>
      <c r="H26" s="17"/>
    </row>
    <row r="27" spans="2:8" ht="14.25">
      <c r="B27" s="14"/>
      <c r="C27" s="14"/>
      <c r="D27" s="15" t="s">
        <v>32</v>
      </c>
      <c r="E27" s="16">
        <v>0</v>
      </c>
      <c r="F27" s="17">
        <v>0</v>
      </c>
      <c r="G27" s="17">
        <f t="shared" si="0"/>
        <v>0</v>
      </c>
      <c r="H27" s="17"/>
    </row>
    <row r="28" spans="2:8" ht="14.25">
      <c r="B28" s="14"/>
      <c r="C28" s="14"/>
      <c r="D28" s="15" t="s">
        <v>33</v>
      </c>
      <c r="E28" s="18">
        <v>0</v>
      </c>
      <c r="F28" s="17">
        <v>0</v>
      </c>
      <c r="G28" s="17">
        <f t="shared" si="0"/>
        <v>0</v>
      </c>
      <c r="H28" s="17"/>
    </row>
    <row r="29" spans="2:8" ht="14.25">
      <c r="B29" s="14"/>
      <c r="C29" s="19"/>
      <c r="D29" s="20" t="s">
        <v>34</v>
      </c>
      <c r="E29" s="21">
        <f>+E24+E25+E26+E27+E28</f>
        <v>0</v>
      </c>
      <c r="F29" s="22">
        <f>+F24+F25+F26+F27+F28</f>
        <v>0</v>
      </c>
      <c r="G29" s="22">
        <f t="shared" si="0"/>
        <v>0</v>
      </c>
      <c r="H29" s="22"/>
    </row>
    <row r="30" spans="2:8" ht="14.25">
      <c r="B30" s="14"/>
      <c r="C30" s="10" t="s">
        <v>18</v>
      </c>
      <c r="D30" s="15" t="s">
        <v>35</v>
      </c>
      <c r="E30" s="12">
        <v>10008000</v>
      </c>
      <c r="F30" s="17">
        <v>10008000</v>
      </c>
      <c r="G30" s="17">
        <f t="shared" si="0"/>
        <v>0</v>
      </c>
      <c r="H30" s="17"/>
    </row>
    <row r="31" spans="2:8" ht="14.25">
      <c r="B31" s="14"/>
      <c r="C31" s="14"/>
      <c r="D31" s="15" t="s">
        <v>36</v>
      </c>
      <c r="E31" s="16">
        <v>935900</v>
      </c>
      <c r="F31" s="17">
        <v>935900</v>
      </c>
      <c r="G31" s="17">
        <f t="shared" si="0"/>
        <v>0</v>
      </c>
      <c r="H31" s="17"/>
    </row>
    <row r="32" spans="2:8" ht="14.25">
      <c r="B32" s="14"/>
      <c r="C32" s="14"/>
      <c r="D32" s="15" t="s">
        <v>37</v>
      </c>
      <c r="E32" s="16">
        <v>0</v>
      </c>
      <c r="F32" s="17">
        <v>0</v>
      </c>
      <c r="G32" s="17">
        <f t="shared" si="0"/>
        <v>0</v>
      </c>
      <c r="H32" s="17"/>
    </row>
    <row r="33" spans="2:8" ht="14.25">
      <c r="B33" s="14"/>
      <c r="C33" s="14"/>
      <c r="D33" s="15" t="s">
        <v>38</v>
      </c>
      <c r="E33" s="16">
        <v>0</v>
      </c>
      <c r="F33" s="17">
        <v>0</v>
      </c>
      <c r="G33" s="17">
        <f t="shared" si="0"/>
        <v>0</v>
      </c>
      <c r="H33" s="17"/>
    </row>
    <row r="34" spans="2:8" ht="14.25">
      <c r="B34" s="14"/>
      <c r="C34" s="14"/>
      <c r="D34" s="15" t="s">
        <v>39</v>
      </c>
      <c r="E34" s="18">
        <v>0</v>
      </c>
      <c r="F34" s="17">
        <v>0</v>
      </c>
      <c r="G34" s="17">
        <f t="shared" si="0"/>
        <v>0</v>
      </c>
      <c r="H34" s="17"/>
    </row>
    <row r="35" spans="2:8" ht="14.25">
      <c r="B35" s="14"/>
      <c r="C35" s="19"/>
      <c r="D35" s="20" t="s">
        <v>40</v>
      </c>
      <c r="E35" s="21">
        <f>+E30+E31+E32+E33+E34</f>
        <v>10943900</v>
      </c>
      <c r="F35" s="22">
        <f>+F30+F31+F32+F33+F34</f>
        <v>10943900</v>
      </c>
      <c r="G35" s="22">
        <f t="shared" si="0"/>
        <v>0</v>
      </c>
      <c r="H35" s="22"/>
    </row>
    <row r="36" spans="2:8" ht="14.25">
      <c r="B36" s="19"/>
      <c r="C36" s="26" t="s">
        <v>41</v>
      </c>
      <c r="D36" s="24"/>
      <c r="E36" s="21">
        <f xml:space="preserve"> +E29 - E35</f>
        <v>-10943900</v>
      </c>
      <c r="F36" s="25">
        <f xml:space="preserve"> +F29 - F35</f>
        <v>-10943900</v>
      </c>
      <c r="G36" s="25">
        <f t="shared" si="0"/>
        <v>0</v>
      </c>
      <c r="H36" s="25"/>
    </row>
    <row r="37" spans="2:8" ht="14.25">
      <c r="B37" s="10" t="s">
        <v>42</v>
      </c>
      <c r="C37" s="10" t="s">
        <v>10</v>
      </c>
      <c r="D37" s="15" t="s">
        <v>43</v>
      </c>
      <c r="E37" s="12">
        <v>0</v>
      </c>
      <c r="F37" s="17">
        <v>0</v>
      </c>
      <c r="G37" s="17">
        <f t="shared" si="0"/>
        <v>0</v>
      </c>
      <c r="H37" s="17"/>
    </row>
    <row r="38" spans="2:8" ht="14.25">
      <c r="B38" s="14"/>
      <c r="C38" s="14"/>
      <c r="D38" s="15" t="s">
        <v>44</v>
      </c>
      <c r="E38" s="16">
        <v>0</v>
      </c>
      <c r="F38" s="17">
        <v>0</v>
      </c>
      <c r="G38" s="17">
        <f t="shared" si="0"/>
        <v>0</v>
      </c>
      <c r="H38" s="17"/>
    </row>
    <row r="39" spans="2:8" ht="14.25">
      <c r="B39" s="14"/>
      <c r="C39" s="14"/>
      <c r="D39" s="15" t="s">
        <v>45</v>
      </c>
      <c r="E39" s="16"/>
      <c r="F39" s="17">
        <v>0</v>
      </c>
      <c r="G39" s="17">
        <f t="shared" si="0"/>
        <v>0</v>
      </c>
      <c r="H39" s="17"/>
    </row>
    <row r="40" spans="2:8" ht="14.25">
      <c r="B40" s="14"/>
      <c r="C40" s="14"/>
      <c r="D40" s="15" t="s">
        <v>46</v>
      </c>
      <c r="E40" s="16">
        <v>0</v>
      </c>
      <c r="F40" s="17">
        <v>0</v>
      </c>
      <c r="G40" s="17">
        <f t="shared" si="0"/>
        <v>0</v>
      </c>
      <c r="H40" s="17"/>
    </row>
    <row r="41" spans="2:8" ht="14.25">
      <c r="B41" s="14"/>
      <c r="C41" s="14"/>
      <c r="D41" s="15" t="s">
        <v>47</v>
      </c>
      <c r="E41" s="16">
        <v>0</v>
      </c>
      <c r="F41" s="17">
        <v>0</v>
      </c>
      <c r="G41" s="17">
        <f t="shared" si="0"/>
        <v>0</v>
      </c>
      <c r="H41" s="17"/>
    </row>
    <row r="42" spans="2:8" ht="14.25">
      <c r="B42" s="14"/>
      <c r="C42" s="14"/>
      <c r="D42" s="15" t="s">
        <v>48</v>
      </c>
      <c r="E42" s="16">
        <v>1665380</v>
      </c>
      <c r="F42" s="17">
        <v>1581545</v>
      </c>
      <c r="G42" s="17">
        <f t="shared" si="0"/>
        <v>83835</v>
      </c>
      <c r="H42" s="17"/>
    </row>
    <row r="43" spans="2:8" ht="14.25">
      <c r="B43" s="14"/>
      <c r="C43" s="14"/>
      <c r="D43" s="15" t="s">
        <v>49</v>
      </c>
      <c r="E43" s="18">
        <v>0</v>
      </c>
      <c r="F43" s="17">
        <v>0</v>
      </c>
      <c r="G43" s="17">
        <f t="shared" si="0"/>
        <v>0</v>
      </c>
      <c r="H43" s="17"/>
    </row>
    <row r="44" spans="2:8" ht="14.25">
      <c r="B44" s="14"/>
      <c r="C44" s="19"/>
      <c r="D44" s="20" t="s">
        <v>50</v>
      </c>
      <c r="E44" s="21">
        <f>+E37+E38+E39+E40+E41+E42+E43</f>
        <v>1665380</v>
      </c>
      <c r="F44" s="22">
        <f>+F37+F38+F39+F40+F41+F42+F43</f>
        <v>1581545</v>
      </c>
      <c r="G44" s="22">
        <f t="shared" si="0"/>
        <v>83835</v>
      </c>
      <c r="H44" s="22"/>
    </row>
    <row r="45" spans="2:8" ht="14.25">
      <c r="B45" s="14"/>
      <c r="C45" s="10" t="s">
        <v>18</v>
      </c>
      <c r="D45" s="15" t="s">
        <v>51</v>
      </c>
      <c r="E45" s="12">
        <v>0</v>
      </c>
      <c r="F45" s="17">
        <v>0</v>
      </c>
      <c r="G45" s="17">
        <f t="shared" si="0"/>
        <v>0</v>
      </c>
      <c r="H45" s="17"/>
    </row>
    <row r="46" spans="2:8" ht="14.25">
      <c r="B46" s="14"/>
      <c r="C46" s="14"/>
      <c r="D46" s="15" t="s">
        <v>52</v>
      </c>
      <c r="E46" s="16"/>
      <c r="F46" s="17">
        <v>0</v>
      </c>
      <c r="G46" s="17">
        <f t="shared" si="0"/>
        <v>0</v>
      </c>
      <c r="H46" s="17"/>
    </row>
    <row r="47" spans="2:8" ht="14.25">
      <c r="B47" s="14"/>
      <c r="C47" s="14"/>
      <c r="D47" s="15" t="s">
        <v>53</v>
      </c>
      <c r="E47" s="16">
        <v>0</v>
      </c>
      <c r="F47" s="17">
        <v>0</v>
      </c>
      <c r="G47" s="17">
        <f t="shared" si="0"/>
        <v>0</v>
      </c>
      <c r="H47" s="17"/>
    </row>
    <row r="48" spans="2:8" ht="14.25">
      <c r="B48" s="14"/>
      <c r="C48" s="14"/>
      <c r="D48" s="15" t="s">
        <v>54</v>
      </c>
      <c r="E48" s="16">
        <v>0</v>
      </c>
      <c r="F48" s="17">
        <v>0</v>
      </c>
      <c r="G48" s="17">
        <f t="shared" si="0"/>
        <v>0</v>
      </c>
      <c r="H48" s="17"/>
    </row>
    <row r="49" spans="2:8" ht="14.25">
      <c r="B49" s="14"/>
      <c r="C49" s="14"/>
      <c r="D49" s="15" t="s">
        <v>55</v>
      </c>
      <c r="E49" s="16">
        <v>27094400</v>
      </c>
      <c r="F49" s="17">
        <v>26998560</v>
      </c>
      <c r="G49" s="17">
        <f t="shared" si="0"/>
        <v>95840</v>
      </c>
      <c r="H49" s="17"/>
    </row>
    <row r="50" spans="2:8" ht="14.25">
      <c r="B50" s="14"/>
      <c r="C50" s="14"/>
      <c r="D50" s="27" t="s">
        <v>56</v>
      </c>
      <c r="E50" s="18">
        <v>0</v>
      </c>
      <c r="F50" s="28">
        <v>0</v>
      </c>
      <c r="G50" s="28">
        <f t="shared" si="0"/>
        <v>0</v>
      </c>
      <c r="H50" s="28"/>
    </row>
    <row r="51" spans="2:8" ht="14.25">
      <c r="B51" s="14"/>
      <c r="C51" s="19"/>
      <c r="D51" s="29" t="s">
        <v>57</v>
      </c>
      <c r="E51" s="21">
        <f>+E45+E46+E47+E48+E49+E50</f>
        <v>27094400</v>
      </c>
      <c r="F51" s="30">
        <f>+F45+F46+F47+F48+F49+F50</f>
        <v>26998560</v>
      </c>
      <c r="G51" s="30">
        <f t="shared" si="0"/>
        <v>95840</v>
      </c>
      <c r="H51" s="30"/>
    </row>
    <row r="52" spans="2:8" ht="14.25">
      <c r="B52" s="19"/>
      <c r="C52" s="26" t="s">
        <v>58</v>
      </c>
      <c r="D52" s="24"/>
      <c r="E52" s="21">
        <f xml:space="preserve"> +E44 - E51</f>
        <v>-25429020</v>
      </c>
      <c r="F52" s="25">
        <f xml:space="preserve"> +F44 - F51</f>
        <v>-25417015</v>
      </c>
      <c r="G52" s="25">
        <f t="shared" si="0"/>
        <v>-12005</v>
      </c>
      <c r="H52" s="25"/>
    </row>
    <row r="53" spans="2:8" ht="14.25">
      <c r="B53" s="31" t="s">
        <v>59</v>
      </c>
      <c r="C53" s="32"/>
      <c r="D53" s="33"/>
      <c r="E53" s="12">
        <v>0</v>
      </c>
      <c r="F53" s="34"/>
      <c r="G53" s="34">
        <f>E53 + E54</f>
        <v>0</v>
      </c>
      <c r="H53" s="34"/>
    </row>
    <row r="54" spans="2:8" ht="14.25">
      <c r="B54" s="35"/>
      <c r="C54" s="36"/>
      <c r="D54" s="37"/>
      <c r="E54" s="18">
        <v>0</v>
      </c>
      <c r="F54" s="38"/>
      <c r="G54" s="38"/>
      <c r="H54" s="38"/>
    </row>
    <row r="55" spans="2:8" ht="14.25">
      <c r="B55" s="26" t="s">
        <v>60</v>
      </c>
      <c r="C55" s="23"/>
      <c r="D55" s="24"/>
      <c r="E55" s="21">
        <f xml:space="preserve"> +E23 +E36 +E52 - (E53 + E54)</f>
        <v>10294123</v>
      </c>
      <c r="F55" s="25">
        <f xml:space="preserve"> +F23 +F36 +F52 - (F53 + F54)</f>
        <v>18718882</v>
      </c>
      <c r="G55" s="25">
        <f t="shared" si="0"/>
        <v>-8424759</v>
      </c>
      <c r="H55" s="25"/>
    </row>
    <row r="56" spans="2:8" ht="14.25">
      <c r="B56" s="26" t="s">
        <v>61</v>
      </c>
      <c r="C56" s="23"/>
      <c r="D56" s="24"/>
      <c r="E56" s="21">
        <v>0</v>
      </c>
      <c r="F56" s="25">
        <v>268473845</v>
      </c>
      <c r="G56" s="25">
        <f t="shared" si="0"/>
        <v>-268473845</v>
      </c>
      <c r="H56" s="25"/>
    </row>
    <row r="57" spans="2:8" ht="14.25">
      <c r="B57" s="26" t="s">
        <v>62</v>
      </c>
      <c r="C57" s="23"/>
      <c r="D57" s="24"/>
      <c r="E57" s="21">
        <f xml:space="preserve"> +E55 +E56</f>
        <v>10294123</v>
      </c>
      <c r="F57" s="25">
        <f xml:space="preserve"> +F55 +F56</f>
        <v>287192727</v>
      </c>
      <c r="G57" s="25">
        <f t="shared" si="0"/>
        <v>-276898604</v>
      </c>
      <c r="H57" s="25"/>
    </row>
  </sheetData>
  <mergeCells count="12">
    <mergeCell ref="B24:B36"/>
    <mergeCell ref="C24:C29"/>
    <mergeCell ref="C30:C35"/>
    <mergeCell ref="B37:B52"/>
    <mergeCell ref="C37:C44"/>
    <mergeCell ref="C45:C51"/>
    <mergeCell ref="B3:H3"/>
    <mergeCell ref="B5:H5"/>
    <mergeCell ref="B7:D7"/>
    <mergeCell ref="B8:B23"/>
    <mergeCell ref="C8:C14"/>
    <mergeCell ref="C15:C22"/>
  </mergeCells>
  <phoneticPr fontId="1"/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第一号第一様式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jim2</dc:creator>
  <cp:lastModifiedBy>jim2</cp:lastModifiedBy>
  <dcterms:created xsi:type="dcterms:W3CDTF">2018-06-26T01:28:13Z</dcterms:created>
  <dcterms:modified xsi:type="dcterms:W3CDTF">2018-06-26T01:28:14Z</dcterms:modified>
</cp:coreProperties>
</file>